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6 изм.) экспертиза 70 000,00 руб\"/>
    </mc:Choice>
  </mc:AlternateContent>
  <bookViews>
    <workbookView xWindow="0" yWindow="0" windowWidth="14130" windowHeight="679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48" i="1" l="1"/>
  <c r="J53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<sst xmlns="http://schemas.openxmlformats.org/spreadsheetml/2006/main" count="161" uniqueCount="79">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</sst>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64" zoomScale="40" zoomScaleNormal="40" zoomScaleSheetLayoutView="40" workbookViewId="0">
      <selection activeCell="F49" sqref="F4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7" t="s">
        <v>59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6"/>
      <c r="R7" s="6"/>
      <c r="S7" s="6"/>
      <c r="T7" s="6"/>
    </row>
    <row r="8" spans="1:24" x14ac:dyDescent="0.3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6"/>
      <c r="R8" s="6"/>
      <c r="S8" s="6"/>
      <c r="T8" s="6"/>
    </row>
    <row r="9" spans="1:24" x14ac:dyDescent="0.3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8" t="s">
        <v>13</v>
      </c>
      <c r="C11" s="100" t="s">
        <v>14</v>
      </c>
      <c r="D11" s="98" t="s">
        <v>15</v>
      </c>
      <c r="E11" s="98" t="s">
        <v>58</v>
      </c>
      <c r="F11" s="98" t="s">
        <v>0</v>
      </c>
      <c r="G11" s="98" t="s">
        <v>11</v>
      </c>
      <c r="H11" s="106" t="s">
        <v>48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4" s="22" customFormat="1" ht="35.25" customHeight="1" x14ac:dyDescent="0.3">
      <c r="B12" s="98"/>
      <c r="C12" s="108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43</v>
      </c>
      <c r="L12" s="103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2"/>
      <c r="K13" s="98"/>
      <c r="L13" s="104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1">
        <v>1</v>
      </c>
      <c r="C15" s="100" t="s">
        <v>67</v>
      </c>
      <c r="D15" s="98" t="s">
        <v>78</v>
      </c>
      <c r="E15" s="98"/>
      <c r="F15" s="15" t="s">
        <v>50</v>
      </c>
      <c r="G15" s="50">
        <f>SUM(G16:G19)</f>
        <v>1724352.5570299998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100100.10011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1"/>
      <c r="C16" s="100"/>
      <c r="D16" s="98"/>
      <c r="E16" s="98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1"/>
      <c r="C18" s="100"/>
      <c r="D18" s="98"/>
      <c r="E18" s="98"/>
      <c r="F18" s="16" t="s">
        <v>3</v>
      </c>
      <c r="G18" s="50">
        <f t="shared" si="2"/>
        <v>1426.2801100000001</v>
      </c>
      <c r="H18" s="50">
        <f t="shared" si="3"/>
        <v>0</v>
      </c>
      <c r="I18" s="50">
        <f t="shared" si="3"/>
        <v>1326.18</v>
      </c>
      <c r="J18" s="70">
        <f t="shared" si="3"/>
        <v>100.10011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7" t="s">
        <v>12</v>
      </c>
      <c r="C20" s="105" t="s">
        <v>49</v>
      </c>
      <c r="D20" s="93" t="s">
        <v>78</v>
      </c>
      <c r="E20" s="93" t="s">
        <v>9</v>
      </c>
      <c r="F20" s="15" t="s">
        <v>5</v>
      </c>
      <c r="G20" s="51">
        <f t="shared" si="2"/>
        <v>1724352.5570299998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100100.10011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7"/>
      <c r="C21" s="105"/>
      <c r="D21" s="93"/>
      <c r="E21" s="93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7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7"/>
      <c r="C22" s="105"/>
      <c r="D22" s="93"/>
      <c r="E22" s="93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7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7"/>
      <c r="C23" s="105"/>
      <c r="D23" s="93"/>
      <c r="E23" s="93"/>
      <c r="F23" s="14" t="s">
        <v>3</v>
      </c>
      <c r="G23" s="51">
        <f t="shared" si="2"/>
        <v>1426.2801100000001</v>
      </c>
      <c r="H23" s="52">
        <v>0</v>
      </c>
      <c r="I23" s="52">
        <v>1326.18</v>
      </c>
      <c r="J23" s="72">
        <v>100.10011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7"/>
      <c r="C24" s="105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7" t="s">
        <v>75</v>
      </c>
      <c r="C25" s="100" t="s">
        <v>40</v>
      </c>
      <c r="D25" s="98" t="s">
        <v>69</v>
      </c>
      <c r="E25" s="99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7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7"/>
      <c r="C26" s="100"/>
      <c r="D26" s="98"/>
      <c r="E26" s="99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7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7"/>
      <c r="C27" s="100"/>
      <c r="D27" s="98"/>
      <c r="E27" s="99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7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7"/>
      <c r="C28" s="100"/>
      <c r="D28" s="98"/>
      <c r="E28" s="99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7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7"/>
      <c r="C29" s="100"/>
      <c r="D29" s="98"/>
      <c r="E29" s="99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7" t="s">
        <v>16</v>
      </c>
      <c r="C30" s="105" t="s">
        <v>62</v>
      </c>
      <c r="D30" s="93" t="s">
        <v>69</v>
      </c>
      <c r="E30" s="93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7"/>
      <c r="C31" s="105"/>
      <c r="D31" s="93"/>
      <c r="E31" s="93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7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7"/>
      <c r="C32" s="105"/>
      <c r="D32" s="93"/>
      <c r="E32" s="93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7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7"/>
      <c r="C33" s="105"/>
      <c r="D33" s="93"/>
      <c r="E33" s="93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7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7"/>
      <c r="C34" s="105"/>
      <c r="D34" s="93"/>
      <c r="E34" s="93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7" t="s">
        <v>17</v>
      </c>
      <c r="C35" s="100" t="s">
        <v>41</v>
      </c>
      <c r="D35" s="98" t="s">
        <v>73</v>
      </c>
      <c r="E35" s="98"/>
      <c r="F35" s="16" t="s">
        <v>27</v>
      </c>
      <c r="G35" s="50">
        <f t="shared" si="8"/>
        <v>121837.14035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25418.239999999998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7"/>
      <c r="C36" s="100"/>
      <c r="D36" s="98"/>
      <c r="E36" s="98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7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7"/>
      <c r="C38" s="100"/>
      <c r="D38" s="98"/>
      <c r="E38" s="98"/>
      <c r="F38" s="16" t="s">
        <v>3</v>
      </c>
      <c r="G38" s="50">
        <f>SUM(G43,G48,G53,G58)</f>
        <v>121837.14035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25418.239999999998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7"/>
      <c r="C39" s="100"/>
      <c r="D39" s="98"/>
      <c r="E39" s="98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7" t="s">
        <v>18</v>
      </c>
      <c r="C40" s="105" t="s">
        <v>61</v>
      </c>
      <c r="D40" s="93" t="s">
        <v>73</v>
      </c>
      <c r="E40" s="93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7"/>
      <c r="C41" s="100"/>
      <c r="D41" s="93"/>
      <c r="E41" s="93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7"/>
      <c r="C42" s="100"/>
      <c r="D42" s="93"/>
      <c r="E42" s="93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7"/>
      <c r="C43" s="100"/>
      <c r="D43" s="93"/>
      <c r="E43" s="93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7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7"/>
      <c r="C44" s="100"/>
      <c r="D44" s="93"/>
      <c r="E44" s="93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7" t="s">
        <v>31</v>
      </c>
      <c r="C45" s="105" t="s">
        <v>57</v>
      </c>
      <c r="D45" s="93" t="s">
        <v>73</v>
      </c>
      <c r="E45" s="93" t="s">
        <v>9</v>
      </c>
      <c r="F45" s="16" t="s">
        <v>5</v>
      </c>
      <c r="G45" s="51">
        <f t="shared" si="13"/>
        <v>56418.289349999999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11250.121999999999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7"/>
      <c r="C46" s="100"/>
      <c r="D46" s="93"/>
      <c r="E46" s="93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7"/>
      <c r="C47" s="100"/>
      <c r="D47" s="93"/>
      <c r="E47" s="93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7"/>
      <c r="C48" s="100"/>
      <c r="D48" s="93"/>
      <c r="E48" s="93"/>
      <c r="F48" s="14" t="s">
        <v>3</v>
      </c>
      <c r="G48" s="51">
        <f t="shared" si="13"/>
        <v>56418.289349999999</v>
      </c>
      <c r="H48" s="52">
        <v>10587.672420000001</v>
      </c>
      <c r="I48" s="67">
        <v>12108.42693</v>
      </c>
      <c r="J48" s="72">
        <f>14711.984-2578.235-778.627-35-70</f>
        <v>11250.121999999999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7"/>
      <c r="C49" s="100"/>
      <c r="D49" s="93"/>
      <c r="E49" s="93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7" t="s">
        <v>19</v>
      </c>
      <c r="C50" s="105" t="s">
        <v>22</v>
      </c>
      <c r="D50" s="93" t="s">
        <v>73</v>
      </c>
      <c r="E50" s="93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7"/>
      <c r="C51" s="100"/>
      <c r="D51" s="93"/>
      <c r="E51" s="93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7"/>
      <c r="C52" s="100"/>
      <c r="D52" s="93"/>
      <c r="E52" s="93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7"/>
      <c r="C53" s="100"/>
      <c r="D53" s="93"/>
      <c r="E53" s="93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7"/>
      <c r="C54" s="100"/>
      <c r="D54" s="93"/>
      <c r="E54" s="93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7" t="s">
        <v>20</v>
      </c>
      <c r="C55" s="105" t="s">
        <v>23</v>
      </c>
      <c r="D55" s="93" t="s">
        <v>73</v>
      </c>
      <c r="E55" s="93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7"/>
      <c r="C56" s="100"/>
      <c r="D56" s="93"/>
      <c r="E56" s="93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7"/>
      <c r="C57" s="100"/>
      <c r="D57" s="93"/>
      <c r="E57" s="93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7"/>
      <c r="C58" s="100"/>
      <c r="D58" s="93"/>
      <c r="E58" s="93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7"/>
      <c r="C59" s="100"/>
      <c r="D59" s="93"/>
      <c r="E59" s="93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7" t="s">
        <v>32</v>
      </c>
      <c r="C60" s="100" t="s">
        <v>47</v>
      </c>
      <c r="D60" s="98" t="s">
        <v>42</v>
      </c>
      <c r="E60" s="98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7"/>
      <c r="C61" s="100"/>
      <c r="D61" s="98"/>
      <c r="E61" s="98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7"/>
      <c r="C62" s="100"/>
      <c r="D62" s="98"/>
      <c r="E62" s="98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7"/>
      <c r="C63" s="100"/>
      <c r="D63" s="98"/>
      <c r="E63" s="98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7"/>
      <c r="C64" s="100"/>
      <c r="D64" s="98"/>
      <c r="E64" s="98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7" t="s">
        <v>21</v>
      </c>
      <c r="C65" s="105" t="s">
        <v>68</v>
      </c>
      <c r="D65" s="92" t="s">
        <v>70</v>
      </c>
      <c r="E65" s="93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7"/>
      <c r="C66" s="105"/>
      <c r="D66" s="92"/>
      <c r="E66" s="93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7"/>
      <c r="C67" s="105"/>
      <c r="D67" s="92"/>
      <c r="E67" s="93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7"/>
      <c r="C68" s="105"/>
      <c r="D68" s="92"/>
      <c r="E68" s="93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7"/>
      <c r="C69" s="105"/>
      <c r="D69" s="92"/>
      <c r="E69" s="93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7" t="s">
        <v>52</v>
      </c>
      <c r="C70" s="100" t="s">
        <v>55</v>
      </c>
      <c r="D70" s="91" t="s">
        <v>73</v>
      </c>
      <c r="E70" s="93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7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7"/>
      <c r="C71" s="105"/>
      <c r="D71" s="91"/>
      <c r="E71" s="93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7"/>
      <c r="C72" s="105"/>
      <c r="D72" s="91"/>
      <c r="E72" s="93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7"/>
      <c r="C73" s="105"/>
      <c r="D73" s="91"/>
      <c r="E73" s="93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7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7"/>
      <c r="C74" s="105"/>
      <c r="D74" s="91"/>
      <c r="E74" s="93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2" t="s">
        <v>53</v>
      </c>
      <c r="C75" s="105" t="s">
        <v>54</v>
      </c>
      <c r="D75" s="92" t="s">
        <v>73</v>
      </c>
      <c r="E75" s="10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92"/>
      <c r="C76" s="105"/>
      <c r="D76" s="92"/>
      <c r="E76" s="10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92"/>
      <c r="C77" s="105"/>
      <c r="D77" s="92"/>
      <c r="E77" s="10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92"/>
      <c r="C78" s="105"/>
      <c r="D78" s="92"/>
      <c r="E78" s="105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7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92"/>
      <c r="C79" s="105"/>
      <c r="D79" s="92"/>
      <c r="E79" s="10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6">
        <v>6</v>
      </c>
      <c r="C80" s="79" t="s">
        <v>64</v>
      </c>
      <c r="D80" s="76" t="s">
        <v>74</v>
      </c>
      <c r="E80" s="82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7"/>
      <c r="C81" s="80"/>
      <c r="D81" s="77"/>
      <c r="E81" s="83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7"/>
      <c r="C82" s="80"/>
      <c r="D82" s="77"/>
      <c r="E82" s="83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7"/>
      <c r="C83" s="80"/>
      <c r="D83" s="77"/>
      <c r="E83" s="83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8"/>
      <c r="C84" s="81"/>
      <c r="D84" s="78"/>
      <c r="E84" s="84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5" t="s">
        <v>65</v>
      </c>
      <c r="C85" s="88" t="s">
        <v>66</v>
      </c>
      <c r="D85" s="85" t="s">
        <v>73</v>
      </c>
      <c r="E85" s="82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6"/>
      <c r="C86" s="89"/>
      <c r="D86" s="86"/>
      <c r="E86" s="83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83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83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7"/>
      <c r="C89" s="90"/>
      <c r="D89" s="87"/>
      <c r="E89" s="84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91" t="s">
        <v>6</v>
      </c>
      <c r="D90" s="93"/>
      <c r="E90" s="93"/>
      <c r="F90" s="96" t="s">
        <v>0</v>
      </c>
      <c r="G90" s="95" t="s">
        <v>11</v>
      </c>
      <c r="H90" s="95" t="s">
        <v>25</v>
      </c>
      <c r="I90" s="95"/>
      <c r="J90" s="95"/>
      <c r="K90" s="95"/>
      <c r="L90" s="95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92"/>
      <c r="D91" s="92"/>
      <c r="E91" s="93"/>
      <c r="F91" s="96"/>
      <c r="G91" s="95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92"/>
      <c r="D92" s="92"/>
      <c r="E92" s="93"/>
      <c r="F92" s="54" t="s">
        <v>24</v>
      </c>
      <c r="G92" s="50">
        <f>SUM(H92:L92)</f>
        <v>2426974.76351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510053.34010999999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92"/>
      <c r="D93" s="92"/>
      <c r="E93" s="93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92"/>
      <c r="D94" s="92"/>
      <c r="E94" s="93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2"/>
      <c r="D95" s="92"/>
      <c r="E95" s="93"/>
      <c r="F95" s="54" t="s">
        <v>3</v>
      </c>
      <c r="G95" s="50">
        <f>SUM(H95:L95)</f>
        <v>135899.24669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27935.840109999997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92"/>
      <c r="D96" s="92"/>
      <c r="E96" s="93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94" t="s">
        <v>76</v>
      </c>
      <c r="C99" s="94"/>
      <c r="D99" s="94"/>
      <c r="E99" s="94"/>
      <c r="F99" s="94"/>
      <c r="G99" s="94"/>
      <c r="H99" s="57"/>
      <c r="I99" s="57"/>
      <c r="J99" s="75" t="s">
        <v>77</v>
      </c>
      <c r="K99" s="75"/>
      <c r="L99" s="75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2024-02-20T12:20:45Z</cp:lastPrinted>
  <dcterms:created xsi:type="dcterms:W3CDTF">2016-02-05T07:01:02Z</dcterms:created>
  <dcterms:modified xsi:type="dcterms:W3CDTF">2024-02-20T12:20:46Z</dcterms:modified>
</cp:coreProperties>
</file>